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6\"/>
    </mc:Choice>
  </mc:AlternateContent>
  <bookViews>
    <workbookView xWindow="0" yWindow="0" windowWidth="14040" windowHeight="12463" activeTab="1"/>
  </bookViews>
  <sheets>
    <sheet name="16-5 Skjema" sheetId="2" r:id="rId1"/>
    <sheet name="16-5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2" l="1"/>
  <c r="D31" i="2"/>
  <c r="I38" i="2" l="1"/>
  <c r="J38" i="2"/>
  <c r="F38" i="2"/>
  <c r="K38" i="2"/>
  <c r="J21" i="1"/>
  <c r="E30" i="1" s="1"/>
  <c r="E33" i="2" l="1"/>
  <c r="D36" i="1"/>
  <c r="D42" i="1" s="1"/>
  <c r="K48" i="1" s="1"/>
  <c r="D7" i="1"/>
  <c r="G34" i="2" l="1"/>
  <c r="I34" i="2"/>
  <c r="I39" i="2" s="1"/>
  <c r="I33" i="2" s="1"/>
  <c r="I31" i="2" s="1"/>
  <c r="H34" i="2"/>
  <c r="K34" i="2"/>
  <c r="K39" i="2" s="1"/>
  <c r="K33" i="2" s="1"/>
  <c r="K32" i="2" s="1"/>
  <c r="J34" i="2"/>
  <c r="J39" i="2" s="1"/>
  <c r="F34" i="2"/>
  <c r="F39" i="2" s="1"/>
  <c r="H38" i="2"/>
  <c r="G38" i="2"/>
  <c r="F26" i="1"/>
  <c r="H22" i="1"/>
  <c r="F48" i="1"/>
  <c r="G39" i="2" l="1"/>
  <c r="G31" i="2" s="1"/>
  <c r="J31" i="2"/>
  <c r="J33" i="2"/>
  <c r="J32" i="2"/>
  <c r="H39" i="2"/>
  <c r="H33" i="2" s="1"/>
  <c r="H31" i="2" s="1"/>
  <c r="F32" i="2"/>
  <c r="F33" i="2"/>
  <c r="D35" i="1"/>
  <c r="D41" i="1" s="1"/>
  <c r="E26" i="1"/>
  <c r="E25" i="1"/>
  <c r="H23" i="1"/>
  <c r="F25" i="1" s="1"/>
  <c r="G33" i="2" l="1"/>
  <c r="L33" i="2" s="1"/>
  <c r="L31" i="2"/>
  <c r="I48" i="1"/>
  <c r="H26" i="1"/>
  <c r="H25" i="1"/>
  <c r="F38" i="1" s="1"/>
  <c r="F37" i="1" s="1"/>
  <c r="G37" i="1" s="1"/>
  <c r="I37" i="1" s="1"/>
  <c r="G32" i="2" l="1"/>
  <c r="L32" i="2" s="1"/>
  <c r="E43" i="1"/>
  <c r="G48" i="1" s="1"/>
  <c r="E38" i="1"/>
  <c r="H27" i="1"/>
  <c r="J27" i="1" s="1"/>
  <c r="D30" i="1" l="1"/>
  <c r="F30" i="1" s="1"/>
  <c r="J28" i="1"/>
  <c r="H48" i="1"/>
  <c r="J44" i="1"/>
  <c r="K44" i="1"/>
  <c r="K49" i="1" s="1"/>
  <c r="K43" i="1" s="1"/>
  <c r="K42" i="1" s="1"/>
  <c r="H44" i="1"/>
  <c r="G44" i="1"/>
  <c r="G49" i="1" s="1"/>
  <c r="I44" i="1"/>
  <c r="I49" i="1" s="1"/>
  <c r="I43" i="1" s="1"/>
  <c r="I41" i="1" s="1"/>
  <c r="J48" i="1"/>
  <c r="F44" i="1"/>
  <c r="F49" i="1" s="1"/>
  <c r="G41" i="1" l="1"/>
  <c r="G43" i="1"/>
  <c r="F43" i="1"/>
  <c r="F42" i="1" s="1"/>
  <c r="H49" i="1"/>
  <c r="H43" i="1" s="1"/>
  <c r="H41" i="1" s="1"/>
  <c r="J49" i="1"/>
  <c r="J43" i="1" l="1"/>
  <c r="L43" i="1" s="1"/>
  <c r="J41" i="1"/>
  <c r="L41" i="1" s="1"/>
  <c r="E35" i="1" s="1"/>
  <c r="J42" i="1"/>
  <c r="G42" i="1"/>
  <c r="L42" i="1" l="1"/>
  <c r="E36" i="1" s="1"/>
  <c r="G36" i="1" l="1"/>
  <c r="I36" i="1" s="1"/>
  <c r="G38" i="1"/>
  <c r="H38" i="1" s="1"/>
</calcChain>
</file>

<file path=xl/sharedStrings.xml><?xml version="1.0" encoding="utf-8"?>
<sst xmlns="http://schemas.openxmlformats.org/spreadsheetml/2006/main" count="130" uniqueCount="50">
  <si>
    <t>Skatteprosent</t>
  </si>
  <si>
    <t>MF IB</t>
  </si>
  <si>
    <t>MF UB</t>
  </si>
  <si>
    <t>b)</t>
  </si>
  <si>
    <t>Resultat før skattekostnad</t>
  </si>
  <si>
    <t>Endring midlertidige forskjeller</t>
  </si>
  <si>
    <t>Betalbar skatt</t>
  </si>
  <si>
    <t>Endring utsatt skatt</t>
  </si>
  <si>
    <t>Skattekostnad</t>
  </si>
  <si>
    <t>Årsresultat</t>
  </si>
  <si>
    <t>Skatt i % av RM resultat:</t>
  </si>
  <si>
    <t>Oppgjørspostering </t>
  </si>
  <si>
    <t>End. sald.</t>
  </si>
  <si>
    <t>Resultat</t>
  </si>
  <si>
    <t>Balanse</t>
  </si>
  <si>
    <t>IB</t>
  </si>
  <si>
    <t>Utsatt skatt</t>
  </si>
  <si>
    <t>Bet.b.skatt</t>
  </si>
  <si>
    <t>balanse</t>
  </si>
  <si>
    <t>Utsatt skattefordel</t>
  </si>
  <si>
    <t>RM</t>
  </si>
  <si>
    <t>SM</t>
  </si>
  <si>
    <t>SB</t>
  </si>
  <si>
    <t>Endring</t>
  </si>
  <si>
    <t>Hvis økning</t>
  </si>
  <si>
    <t>Hvis reduksjon</t>
  </si>
  <si>
    <t>Sum post.</t>
  </si>
  <si>
    <t>Endring utsatt skatt/fordel</t>
  </si>
  <si>
    <t>Økning=1, reduksjon =0</t>
  </si>
  <si>
    <t>Utsatt</t>
  </si>
  <si>
    <t>Noe</t>
  </si>
  <si>
    <t>Mye</t>
  </si>
  <si>
    <t>Mye skatte-</t>
  </si>
  <si>
    <t xml:space="preserve">skatt </t>
  </si>
  <si>
    <t>skattef.</t>
  </si>
  <si>
    <t>fordel</t>
  </si>
  <si>
    <t>utsatt skatt</t>
  </si>
  <si>
    <t>fra før?</t>
  </si>
  <si>
    <t>Ja =1, Nei =0.</t>
  </si>
  <si>
    <t>1.1.</t>
  </si>
  <si>
    <t>31.12.</t>
  </si>
  <si>
    <t>a)</t>
  </si>
  <si>
    <t>SM kostnader må ha vært størst ettersom balanseverdiene har utviklet seg fra SM verdier størst til SM verdier minst.</t>
  </si>
  <si>
    <t>SM resultat = Grunnlag betalbar skatt</t>
  </si>
  <si>
    <t>Konto</t>
  </si>
  <si>
    <t>nr</t>
  </si>
  <si>
    <t>Oppgave 16-5 Løsning</t>
  </si>
  <si>
    <t>Oppgave 16-5 Skjema</t>
  </si>
  <si>
    <t>c)</t>
  </si>
  <si>
    <t>Differansen mellom RM og SM kostnader må ha vært 70, og da er SM kostnader størst.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</si>
</sst>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1"/>
      <color theme="1"/>
      <name val="Calibri"/>
      <family val="2"/>
      <scheme val="minor"/>
    </font>
    <font>
      <b/>
      <sz val="10"/>
      <name val="Trebuchet MS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b/>
      <u/>
      <sz val="10"/>
      <color theme="1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1">
    <xf numFmtId="0" fontId="0" fillId="0" borderId="0" xfId="0"/>
    <xf numFmtId="164" fontId="4" fillId="0" borderId="3" xfId="0" applyNumberFormat="1" applyFont="1" applyBorder="1" applyAlignment="1">
      <alignment horizontal="right"/>
    </xf>
    <xf numFmtId="164" fontId="4" fillId="0" borderId="3" xfId="0" applyNumberFormat="1" applyFont="1" applyBorder="1"/>
    <xf numFmtId="1" fontId="4" fillId="0" borderId="7" xfId="0" applyNumberFormat="1" applyFont="1" applyBorder="1"/>
    <xf numFmtId="2" fontId="4" fillId="0" borderId="7" xfId="0" applyNumberFormat="1" applyFont="1" applyBorder="1" applyAlignment="1">
      <alignment horizontal="left"/>
    </xf>
    <xf numFmtId="1" fontId="4" fillId="0" borderId="3" xfId="0" applyNumberFormat="1" applyFont="1" applyBorder="1"/>
    <xf numFmtId="1" fontId="4" fillId="0" borderId="0" xfId="0" applyNumberFormat="1" applyFont="1" applyBorder="1"/>
    <xf numFmtId="16" fontId="3" fillId="0" borderId="0" xfId="0" applyNumberFormat="1" applyFont="1"/>
    <xf numFmtId="0" fontId="5" fillId="0" borderId="3" xfId="0" applyFont="1" applyBorder="1" applyAlignment="1">
      <alignment horizontal="center"/>
    </xf>
    <xf numFmtId="0" fontId="5" fillId="0" borderId="11" xfId="0" applyFont="1" applyBorder="1"/>
    <xf numFmtId="0" fontId="5" fillId="0" borderId="0" xfId="0" applyFont="1"/>
    <xf numFmtId="0" fontId="6" fillId="0" borderId="0" xfId="0" applyFont="1"/>
    <xf numFmtId="9" fontId="5" fillId="2" borderId="0" xfId="0" applyNumberFormat="1" applyFont="1" applyFill="1"/>
    <xf numFmtId="3" fontId="5" fillId="2" borderId="0" xfId="0" applyNumberFormat="1" applyFont="1" applyFill="1"/>
    <xf numFmtId="3" fontId="5" fillId="0" borderId="0" xfId="0" applyNumberFormat="1" applyFont="1"/>
    <xf numFmtId="0" fontId="4" fillId="0" borderId="0" xfId="0" applyFont="1"/>
    <xf numFmtId="164" fontId="4" fillId="2" borderId="0" xfId="0" applyNumberFormat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9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4" fontId="4" fillId="0" borderId="2" xfId="0" applyNumberFormat="1" applyFont="1" applyBorder="1" applyAlignment="1">
      <alignment horizontal="right"/>
    </xf>
    <xf numFmtId="9" fontId="4" fillId="0" borderId="1" xfId="1" applyFont="1" applyBorder="1" applyAlignment="1">
      <alignment horizontal="right"/>
    </xf>
    <xf numFmtId="0" fontId="5" fillId="0" borderId="3" xfId="0" applyFont="1" applyBorder="1"/>
    <xf numFmtId="164" fontId="5" fillId="0" borderId="3" xfId="0" applyNumberFormat="1" applyFont="1" applyFill="1" applyBorder="1"/>
    <xf numFmtId="164" fontId="5" fillId="0" borderId="3" xfId="0" applyNumberFormat="1" applyFont="1" applyBorder="1"/>
    <xf numFmtId="164" fontId="5" fillId="0" borderId="8" xfId="0" applyNumberFormat="1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0" xfId="0" applyFont="1" applyBorder="1"/>
    <xf numFmtId="165" fontId="5" fillId="0" borderId="0" xfId="0" applyNumberFormat="1" applyFont="1" applyBorder="1"/>
    <xf numFmtId="165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4" xfId="0" applyFont="1" applyBorder="1"/>
    <xf numFmtId="0" fontId="5" fillId="0" borderId="5" xfId="0" applyFont="1" applyBorder="1"/>
    <xf numFmtId="0" fontId="5" fillId="0" borderId="15" xfId="0" applyFont="1" applyBorder="1"/>
    <xf numFmtId="0" fontId="5" fillId="0" borderId="7" xfId="0" applyFont="1" applyBorder="1"/>
    <xf numFmtId="16" fontId="4" fillId="0" borderId="0" xfId="0" applyNumberFormat="1" applyFont="1"/>
    <xf numFmtId="0" fontId="4" fillId="3" borderId="4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/>
    <xf numFmtId="0" fontId="4" fillId="4" borderId="3" xfId="0" applyFont="1" applyFill="1" applyBorder="1" applyAlignment="1">
      <alignment horizontal="right"/>
    </xf>
    <xf numFmtId="0" fontId="4" fillId="4" borderId="3" xfId="0" applyFont="1" applyFill="1" applyBorder="1"/>
    <xf numFmtId="0" fontId="4" fillId="3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3" borderId="3" xfId="0" applyFont="1" applyFill="1" applyBorder="1" applyAlignment="1">
      <alignment horizontal="center"/>
    </xf>
    <xf numFmtId="165" fontId="4" fillId="0" borderId="8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4" fillId="0" borderId="9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10</xdr:row>
      <xdr:rowOff>0</xdr:rowOff>
    </xdr:from>
    <xdr:to>
      <xdr:col>5</xdr:col>
      <xdr:colOff>504825</xdr:colOff>
      <xdr:row>18</xdr:row>
      <xdr:rowOff>9525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62000"/>
          <a:ext cx="3190875" cy="1533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4"/>
  <sheetViews>
    <sheetView showGridLines="0" showZeros="0" workbookViewId="0">
      <selection activeCell="E55" sqref="E55"/>
    </sheetView>
  </sheetViews>
  <sheetFormatPr defaultColWidth="9.15234375" defaultRowHeight="12.9" x14ac:dyDescent="0.35"/>
  <cols>
    <col min="1" max="1" width="5.84375" style="33" customWidth="1"/>
    <col min="2" max="2" width="6.15234375" style="10" customWidth="1"/>
    <col min="3" max="3" width="19.3828125" style="10" customWidth="1"/>
    <col min="4" max="4" width="9.15234375" style="10"/>
    <col min="5" max="6" width="10.15234375" style="10" customWidth="1"/>
    <col min="7" max="16384" width="9.15234375" style="10"/>
  </cols>
  <sheetData>
    <row r="2" spans="1:10" x14ac:dyDescent="0.35">
      <c r="C2" s="11" t="s">
        <v>47</v>
      </c>
    </row>
    <row r="3" spans="1:10" x14ac:dyDescent="0.35">
      <c r="C3" s="11"/>
    </row>
    <row r="4" spans="1:10" x14ac:dyDescent="0.35">
      <c r="A4" s="50" t="s">
        <v>41</v>
      </c>
      <c r="C4" s="11"/>
    </row>
    <row r="5" spans="1:10" x14ac:dyDescent="0.35">
      <c r="C5" s="11"/>
    </row>
    <row r="6" spans="1:10" x14ac:dyDescent="0.35">
      <c r="C6" s="11"/>
    </row>
    <row r="7" spans="1:10" x14ac:dyDescent="0.35">
      <c r="C7" s="11"/>
    </row>
    <row r="8" spans="1:10" x14ac:dyDescent="0.35">
      <c r="B8" s="7"/>
      <c r="D8" s="14"/>
    </row>
    <row r="9" spans="1:10" x14ac:dyDescent="0.35">
      <c r="B9" s="7"/>
    </row>
    <row r="11" spans="1:10" x14ac:dyDescent="0.35">
      <c r="C11" s="15" t="s">
        <v>4</v>
      </c>
      <c r="D11" s="15"/>
      <c r="E11" s="15"/>
      <c r="F11" s="15"/>
      <c r="G11" s="15"/>
      <c r="I11" s="15"/>
      <c r="J11" s="17"/>
    </row>
    <row r="12" spans="1:10" x14ac:dyDescent="0.35">
      <c r="C12" s="15" t="s">
        <v>5</v>
      </c>
      <c r="D12" s="15"/>
      <c r="E12" s="15"/>
      <c r="F12" s="15"/>
      <c r="G12" s="15"/>
      <c r="H12" s="18"/>
      <c r="I12" s="15"/>
      <c r="J12" s="15"/>
    </row>
    <row r="13" spans="1:10" x14ac:dyDescent="0.35">
      <c r="C13" s="15" t="s">
        <v>43</v>
      </c>
      <c r="D13" s="15"/>
      <c r="E13" s="15"/>
      <c r="F13" s="15"/>
      <c r="G13" s="15"/>
      <c r="H13" s="19"/>
      <c r="I13" s="15"/>
      <c r="J13" s="15"/>
    </row>
    <row r="14" spans="1:10" x14ac:dyDescent="0.35">
      <c r="C14" s="15"/>
      <c r="D14" s="15"/>
      <c r="E14" s="15"/>
      <c r="F14" s="15"/>
      <c r="G14" s="15"/>
      <c r="H14" s="19"/>
      <c r="I14" s="15"/>
      <c r="J14" s="15"/>
    </row>
    <row r="15" spans="1:10" x14ac:dyDescent="0.35">
      <c r="A15" s="50" t="s">
        <v>3</v>
      </c>
      <c r="C15" s="15" t="s">
        <v>6</v>
      </c>
      <c r="D15" s="15"/>
      <c r="E15" s="20"/>
      <c r="F15" s="17"/>
      <c r="G15" s="15"/>
      <c r="H15" s="17"/>
      <c r="I15" s="15"/>
      <c r="J15" s="15"/>
    </row>
    <row r="16" spans="1:10" x14ac:dyDescent="0.35">
      <c r="C16" s="15" t="s">
        <v>7</v>
      </c>
      <c r="D16" s="15"/>
      <c r="E16" s="20"/>
      <c r="F16" s="21"/>
      <c r="G16" s="15"/>
      <c r="H16" s="17"/>
      <c r="I16" s="15"/>
      <c r="J16" s="15"/>
    </row>
    <row r="17" spans="1:12" x14ac:dyDescent="0.35">
      <c r="C17" s="15" t="s">
        <v>8</v>
      </c>
      <c r="D17" s="15"/>
      <c r="E17" s="15"/>
      <c r="F17" s="15"/>
      <c r="G17" s="15"/>
      <c r="H17" s="22"/>
      <c r="I17" s="15"/>
      <c r="J17" s="19"/>
    </row>
    <row r="18" spans="1:12" x14ac:dyDescent="0.35">
      <c r="C18" s="15" t="s">
        <v>9</v>
      </c>
      <c r="D18" s="15"/>
      <c r="E18" s="15"/>
      <c r="F18" s="15"/>
      <c r="G18" s="15"/>
      <c r="H18" s="15"/>
      <c r="I18" s="15"/>
      <c r="J18" s="22"/>
    </row>
    <row r="19" spans="1:12" x14ac:dyDescent="0.35">
      <c r="C19" s="15"/>
      <c r="D19" s="15"/>
      <c r="E19" s="15"/>
      <c r="F19" s="15"/>
      <c r="G19" s="15"/>
      <c r="H19" s="15"/>
      <c r="I19" s="15"/>
      <c r="J19" s="15"/>
    </row>
    <row r="20" spans="1:12" x14ac:dyDescent="0.35">
      <c r="C20" s="15" t="s">
        <v>10</v>
      </c>
      <c r="D20" s="17"/>
      <c r="E20" s="17"/>
      <c r="F20" s="23"/>
      <c r="G20" s="15"/>
      <c r="H20" s="15"/>
      <c r="I20" s="15"/>
      <c r="J20" s="15"/>
    </row>
    <row r="23" spans="1:12" x14ac:dyDescent="0.35">
      <c r="A23" s="50" t="s">
        <v>48</v>
      </c>
      <c r="B23" s="43" t="s">
        <v>44</v>
      </c>
      <c r="C23" s="43" t="s">
        <v>44</v>
      </c>
      <c r="D23" s="43" t="s">
        <v>15</v>
      </c>
      <c r="E23" s="52" t="s">
        <v>11</v>
      </c>
      <c r="F23" s="52"/>
      <c r="G23" s="43" t="s">
        <v>12</v>
      </c>
      <c r="H23" s="43" t="s">
        <v>13</v>
      </c>
      <c r="I23" s="43" t="s">
        <v>14</v>
      </c>
    </row>
    <row r="24" spans="1:12" x14ac:dyDescent="0.35">
      <c r="B24" s="44" t="s">
        <v>45</v>
      </c>
      <c r="C24" s="44"/>
      <c r="D24" s="44"/>
      <c r="E24" s="45" t="s">
        <v>16</v>
      </c>
      <c r="F24" s="46" t="s">
        <v>17</v>
      </c>
      <c r="G24" s="44" t="s">
        <v>18</v>
      </c>
      <c r="H24" s="44"/>
      <c r="I24" s="44"/>
    </row>
    <row r="25" spans="1:12" x14ac:dyDescent="0.35">
      <c r="B25" s="47">
        <v>1070</v>
      </c>
      <c r="C25" s="48" t="s">
        <v>19</v>
      </c>
      <c r="D25" s="1"/>
      <c r="E25" s="1"/>
      <c r="F25" s="2"/>
      <c r="G25" s="1"/>
      <c r="H25" s="2"/>
      <c r="I25" s="1"/>
    </row>
    <row r="26" spans="1:12" x14ac:dyDescent="0.35">
      <c r="B26" s="47">
        <v>2120</v>
      </c>
      <c r="C26" s="48" t="s">
        <v>16</v>
      </c>
      <c r="D26" s="1"/>
      <c r="E26" s="1"/>
      <c r="F26" s="2"/>
      <c r="G26" s="1"/>
      <c r="H26" s="2"/>
      <c r="I26" s="1"/>
    </row>
    <row r="27" spans="1:12" x14ac:dyDescent="0.35">
      <c r="B27" s="47">
        <v>2500</v>
      </c>
      <c r="C27" s="48" t="s">
        <v>6</v>
      </c>
      <c r="D27" s="2"/>
      <c r="E27" s="2"/>
      <c r="F27" s="1"/>
      <c r="G27" s="1"/>
      <c r="H27" s="2"/>
      <c r="I27" s="1"/>
    </row>
    <row r="28" spans="1:12" x14ac:dyDescent="0.35">
      <c r="B28" s="47">
        <v>8610</v>
      </c>
      <c r="C28" s="48" t="s">
        <v>8</v>
      </c>
      <c r="D28" s="2"/>
      <c r="E28" s="1"/>
      <c r="F28" s="1"/>
      <c r="G28" s="1"/>
      <c r="H28" s="1"/>
      <c r="I28" s="2"/>
    </row>
    <row r="29" spans="1:12" hidden="1" x14ac:dyDescent="0.35"/>
    <row r="30" spans="1:12" hidden="1" x14ac:dyDescent="0.35">
      <c r="B30" s="24"/>
      <c r="C30" s="24"/>
      <c r="D30" s="8" t="s">
        <v>22</v>
      </c>
      <c r="E30" s="8" t="s">
        <v>23</v>
      </c>
      <c r="F30" s="53" t="s">
        <v>24</v>
      </c>
      <c r="G30" s="54"/>
      <c r="H30" s="55"/>
      <c r="I30" s="56" t="s">
        <v>25</v>
      </c>
      <c r="J30" s="57"/>
      <c r="K30" s="58"/>
      <c r="L30" s="9" t="s">
        <v>26</v>
      </c>
    </row>
    <row r="31" spans="1:12" hidden="1" x14ac:dyDescent="0.35">
      <c r="B31" s="3">
        <v>1070</v>
      </c>
      <c r="C31" s="4" t="s">
        <v>19</v>
      </c>
      <c r="D31" s="25">
        <f>+D25</f>
        <v>0</v>
      </c>
      <c r="E31" s="25"/>
      <c r="F31" s="26"/>
      <c r="G31" s="26">
        <f>IF(G39=0,0,IF(G39=1,-D31,0))</f>
        <v>0</v>
      </c>
      <c r="H31" s="26">
        <f>-H33</f>
        <v>0</v>
      </c>
      <c r="I31" s="26">
        <f>-I33</f>
        <v>0</v>
      </c>
      <c r="J31" s="26">
        <f>IF(J39=1,-J33-J32,0)</f>
        <v>0</v>
      </c>
      <c r="K31" s="27"/>
      <c r="L31" s="28">
        <f t="shared" ref="L31:L33" si="0">SUM(F31:K31)</f>
        <v>0</v>
      </c>
    </row>
    <row r="32" spans="1:12" hidden="1" x14ac:dyDescent="0.35">
      <c r="B32" s="5">
        <v>2120</v>
      </c>
      <c r="C32" s="5" t="s">
        <v>16</v>
      </c>
      <c r="D32" s="25">
        <f>+D26</f>
        <v>0</v>
      </c>
      <c r="E32" s="25"/>
      <c r="F32" s="26">
        <f>IF(F39=1,-F33,0)</f>
        <v>0</v>
      </c>
      <c r="G32" s="26">
        <f>-G33-G31</f>
        <v>0</v>
      </c>
      <c r="H32" s="26">
        <v>0</v>
      </c>
      <c r="I32" s="26"/>
      <c r="J32" s="26">
        <f>IF(J39=1,-D32,0)</f>
        <v>0</v>
      </c>
      <c r="K32" s="27">
        <f>-K33</f>
        <v>0</v>
      </c>
      <c r="L32" s="28">
        <f t="shared" si="0"/>
        <v>0</v>
      </c>
    </row>
    <row r="33" spans="2:12" ht="13.3" hidden="1" thickBot="1" x14ac:dyDescent="0.4">
      <c r="B33" s="5">
        <v>8620</v>
      </c>
      <c r="C33" s="5" t="s">
        <v>27</v>
      </c>
      <c r="D33" s="25"/>
      <c r="E33" s="25">
        <f>H16</f>
        <v>0</v>
      </c>
      <c r="F33" s="26">
        <f t="shared" ref="F33:K33" si="1">IF(F39=1,$E33,0)</f>
        <v>0</v>
      </c>
      <c r="G33" s="26">
        <f t="shared" si="1"/>
        <v>0</v>
      </c>
      <c r="H33" s="26">
        <f t="shared" si="1"/>
        <v>0</v>
      </c>
      <c r="I33" s="26">
        <f t="shared" si="1"/>
        <v>0</v>
      </c>
      <c r="J33" s="26">
        <f t="shared" si="1"/>
        <v>0</v>
      </c>
      <c r="K33" s="27">
        <f t="shared" si="1"/>
        <v>0</v>
      </c>
      <c r="L33" s="29">
        <f t="shared" si="0"/>
        <v>0</v>
      </c>
    </row>
    <row r="34" spans="2:12" hidden="1" x14ac:dyDescent="0.35">
      <c r="B34" s="6"/>
      <c r="C34" s="6" t="s">
        <v>28</v>
      </c>
      <c r="D34" s="30"/>
      <c r="E34" s="31"/>
      <c r="F34" s="32">
        <f>IF($E33&gt;0,1,0)</f>
        <v>0</v>
      </c>
      <c r="G34" s="32">
        <f>IF($E33&gt;0,1,0)</f>
        <v>0</v>
      </c>
      <c r="H34" s="32">
        <f>IF($E33&gt;0,1,0)</f>
        <v>0</v>
      </c>
      <c r="I34" s="32">
        <f>IF($E33&lt;0,1,0)</f>
        <v>0</v>
      </c>
      <c r="J34" s="32">
        <f>IF($E33&lt;0,1,0)</f>
        <v>0</v>
      </c>
      <c r="K34" s="32">
        <f>IF($E33&lt;0,1,0)</f>
        <v>0</v>
      </c>
    </row>
    <row r="35" spans="2:12" hidden="1" x14ac:dyDescent="0.35">
      <c r="F35" s="33" t="s">
        <v>29</v>
      </c>
      <c r="G35" s="33" t="s">
        <v>30</v>
      </c>
      <c r="H35" s="33" t="s">
        <v>31</v>
      </c>
      <c r="I35" s="33" t="s">
        <v>32</v>
      </c>
      <c r="J35" s="33" t="s">
        <v>30</v>
      </c>
      <c r="K35" s="33" t="s">
        <v>31</v>
      </c>
    </row>
    <row r="36" spans="2:12" hidden="1" x14ac:dyDescent="0.35">
      <c r="F36" s="33" t="s">
        <v>33</v>
      </c>
      <c r="G36" s="33" t="s">
        <v>34</v>
      </c>
      <c r="H36" s="33" t="s">
        <v>34</v>
      </c>
      <c r="I36" s="33" t="s">
        <v>35</v>
      </c>
      <c r="J36" s="33" t="s">
        <v>36</v>
      </c>
      <c r="K36" s="33" t="s">
        <v>36</v>
      </c>
    </row>
    <row r="37" spans="2:12" hidden="1" x14ac:dyDescent="0.35">
      <c r="F37" s="33" t="s">
        <v>37</v>
      </c>
      <c r="G37" s="33" t="s">
        <v>37</v>
      </c>
      <c r="H37" s="33" t="s">
        <v>37</v>
      </c>
      <c r="I37" s="33" t="s">
        <v>37</v>
      </c>
      <c r="J37" s="33" t="s">
        <v>37</v>
      </c>
      <c r="K37" s="33" t="s">
        <v>37</v>
      </c>
    </row>
    <row r="38" spans="2:12" hidden="1" x14ac:dyDescent="0.35">
      <c r="C38" s="10" t="s">
        <v>38</v>
      </c>
      <c r="F38" s="33">
        <f>IF($D32&lt;0,1,0)</f>
        <v>0</v>
      </c>
      <c r="G38" s="33">
        <f>IF($D31=0,0,IF(D31-E33&lt;0,1,0))</f>
        <v>0</v>
      </c>
      <c r="H38" s="33">
        <f>IF(($D31-E33)&gt;0,1,0)</f>
        <v>0</v>
      </c>
      <c r="I38" s="33">
        <f>IF($D31&gt;0,1,0)</f>
        <v>0</v>
      </c>
      <c r="J38" s="33">
        <f>IF(D32=0,0,IF(D32-E33&gt;0,1,0))</f>
        <v>0</v>
      </c>
      <c r="K38" s="33">
        <f>IF(D32=0,0,IF(D32-E32&lt;0,1,0))</f>
        <v>0</v>
      </c>
    </row>
    <row r="39" spans="2:12" hidden="1" x14ac:dyDescent="0.35">
      <c r="C39" s="34" t="s">
        <v>13</v>
      </c>
      <c r="D39" s="34"/>
      <c r="E39" s="34"/>
      <c r="F39" s="35">
        <f>IF(F34+F38=2,1,0)</f>
        <v>0</v>
      </c>
      <c r="G39" s="35">
        <f t="shared" ref="G39:I39" si="2">IF(G34+G38=2,1,0)</f>
        <v>0</v>
      </c>
      <c r="H39" s="35">
        <f t="shared" si="2"/>
        <v>0</v>
      </c>
      <c r="I39" s="35">
        <f t="shared" si="2"/>
        <v>0</v>
      </c>
      <c r="J39" s="35">
        <f>IF(J34+J38=2,1,0)</f>
        <v>0</v>
      </c>
      <c r="K39" s="35">
        <f>IF(K34+K38=2,1,0)</f>
        <v>0</v>
      </c>
    </row>
    <row r="40" spans="2:12" hidden="1" x14ac:dyDescent="0.35"/>
    <row r="41" spans="2:12" hidden="1" x14ac:dyDescent="0.35"/>
    <row r="42" spans="2:12" hidden="1" x14ac:dyDescent="0.35"/>
    <row r="43" spans="2:12" hidden="1" x14ac:dyDescent="0.35"/>
    <row r="44" spans="2:12" hidden="1" x14ac:dyDescent="0.35"/>
    <row r="45" spans="2:12" hidden="1" x14ac:dyDescent="0.35"/>
    <row r="46" spans="2:12" hidden="1" x14ac:dyDescent="0.35"/>
    <row r="47" spans="2:12" hidden="1" x14ac:dyDescent="0.35">
      <c r="E47" s="59" t="s">
        <v>39</v>
      </c>
      <c r="F47" s="59"/>
      <c r="H47" s="59" t="s">
        <v>40</v>
      </c>
      <c r="I47" s="59"/>
    </row>
    <row r="48" spans="2:12" s="33" customFormat="1" hidden="1" x14ac:dyDescent="0.35">
      <c r="E48" s="36" t="s">
        <v>20</v>
      </c>
      <c r="F48" s="37" t="s">
        <v>21</v>
      </c>
      <c r="H48" s="37" t="s">
        <v>20</v>
      </c>
      <c r="I48" s="37" t="s">
        <v>21</v>
      </c>
    </row>
    <row r="49" spans="5:9" hidden="1" x14ac:dyDescent="0.35">
      <c r="E49" s="38"/>
      <c r="F49" s="39"/>
      <c r="H49" s="39"/>
      <c r="I49" s="39"/>
    </row>
    <row r="50" spans="5:9" hidden="1" x14ac:dyDescent="0.35">
      <c r="E50" s="40"/>
      <c r="F50" s="39"/>
      <c r="H50" s="39"/>
      <c r="I50" s="39"/>
    </row>
    <row r="51" spans="5:9" hidden="1" x14ac:dyDescent="0.35">
      <c r="E51" s="33">
        <v>30</v>
      </c>
      <c r="F51" s="41"/>
      <c r="H51" s="39"/>
      <c r="I51" s="39"/>
    </row>
    <row r="52" spans="5:9" hidden="1" x14ac:dyDescent="0.35">
      <c r="H52" s="39"/>
      <c r="I52" s="39"/>
    </row>
    <row r="53" spans="5:9" hidden="1" x14ac:dyDescent="0.35">
      <c r="H53" s="39"/>
      <c r="I53" s="36">
        <v>40</v>
      </c>
    </row>
    <row r="54" spans="5:9" hidden="1" x14ac:dyDescent="0.35">
      <c r="H54" s="41"/>
    </row>
  </sheetData>
  <mergeCells count="5">
    <mergeCell ref="E23:F23"/>
    <mergeCell ref="F30:H30"/>
    <mergeCell ref="I30:K30"/>
    <mergeCell ref="E47:F47"/>
    <mergeCell ref="H47:I47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4"/>
  <sheetViews>
    <sheetView showGridLines="0" showZeros="0" tabSelected="1" workbookViewId="0">
      <selection activeCell="C9" sqref="C9"/>
    </sheetView>
  </sheetViews>
  <sheetFormatPr defaultColWidth="9.15234375" defaultRowHeight="12.9" x14ac:dyDescent="0.35"/>
  <cols>
    <col min="1" max="1" width="5" style="10" customWidth="1"/>
    <col min="2" max="2" width="6.15234375" style="10" customWidth="1"/>
    <col min="3" max="3" width="19.3828125" style="10" customWidth="1"/>
    <col min="4" max="4" width="9.15234375" style="10"/>
    <col min="5" max="5" width="11.69140625" style="10" customWidth="1"/>
    <col min="6" max="6" width="11" style="10" customWidth="1"/>
    <col min="7" max="16384" width="9.15234375" style="10"/>
  </cols>
  <sheetData>
    <row r="2" spans="1:4" x14ac:dyDescent="0.35">
      <c r="C2" s="11" t="s">
        <v>46</v>
      </c>
    </row>
    <row r="4" spans="1:4" hidden="1" x14ac:dyDescent="0.35">
      <c r="B4" s="7"/>
      <c r="C4" s="10" t="s">
        <v>0</v>
      </c>
      <c r="D4" s="12">
        <v>0.25</v>
      </c>
    </row>
    <row r="5" spans="1:4" hidden="1" x14ac:dyDescent="0.35">
      <c r="B5" s="7"/>
      <c r="C5" s="10" t="s">
        <v>1</v>
      </c>
      <c r="D5" s="13">
        <v>-30</v>
      </c>
    </row>
    <row r="6" spans="1:4" hidden="1" x14ac:dyDescent="0.35">
      <c r="B6" s="7"/>
      <c r="C6" s="10" t="s">
        <v>2</v>
      </c>
      <c r="D6" s="13">
        <v>40</v>
      </c>
    </row>
    <row r="7" spans="1:4" hidden="1" x14ac:dyDescent="0.35">
      <c r="B7" s="7"/>
      <c r="C7" s="10" t="s">
        <v>23</v>
      </c>
      <c r="D7" s="14">
        <f>+D5-D6</f>
        <v>-70</v>
      </c>
    </row>
    <row r="8" spans="1:4" x14ac:dyDescent="0.35">
      <c r="A8" s="51" t="s">
        <v>41</v>
      </c>
      <c r="C8" s="10" t="s">
        <v>42</v>
      </c>
      <c r="D8" s="14"/>
    </row>
    <row r="9" spans="1:4" x14ac:dyDescent="0.35">
      <c r="A9" s="33"/>
      <c r="B9" s="42"/>
      <c r="C9" s="60" t="s">
        <v>49</v>
      </c>
      <c r="D9" s="14"/>
    </row>
    <row r="10" spans="1:4" x14ac:dyDescent="0.35">
      <c r="A10" s="33"/>
      <c r="B10" s="7"/>
      <c r="D10" s="14"/>
    </row>
    <row r="11" spans="1:4" x14ac:dyDescent="0.35">
      <c r="A11" s="33"/>
      <c r="B11" s="7"/>
      <c r="D11" s="14"/>
    </row>
    <row r="12" spans="1:4" x14ac:dyDescent="0.35">
      <c r="A12" s="33"/>
      <c r="B12" s="7"/>
      <c r="D12" s="14"/>
    </row>
    <row r="13" spans="1:4" x14ac:dyDescent="0.35">
      <c r="A13" s="33"/>
      <c r="B13" s="7"/>
      <c r="D13" s="14"/>
    </row>
    <row r="14" spans="1:4" x14ac:dyDescent="0.35">
      <c r="A14" s="33"/>
      <c r="B14" s="7"/>
      <c r="D14" s="14"/>
    </row>
    <row r="15" spans="1:4" x14ac:dyDescent="0.35">
      <c r="A15" s="33"/>
      <c r="B15" s="7"/>
      <c r="D15" s="14"/>
    </row>
    <row r="16" spans="1:4" x14ac:dyDescent="0.35">
      <c r="A16" s="33"/>
      <c r="B16" s="7"/>
      <c r="D16" s="14"/>
    </row>
    <row r="17" spans="1:10" x14ac:dyDescent="0.35">
      <c r="A17" s="33"/>
      <c r="B17" s="7"/>
      <c r="D17" s="14"/>
    </row>
    <row r="18" spans="1:10" x14ac:dyDescent="0.35">
      <c r="A18" s="33"/>
      <c r="B18" s="7"/>
      <c r="D18" s="14"/>
    </row>
    <row r="19" spans="1:10" x14ac:dyDescent="0.35">
      <c r="A19" s="33"/>
      <c r="B19" s="7"/>
    </row>
    <row r="20" spans="1:10" x14ac:dyDescent="0.35">
      <c r="A20" s="33"/>
    </row>
    <row r="21" spans="1:10" x14ac:dyDescent="0.35">
      <c r="A21" s="33"/>
      <c r="C21" s="15" t="s">
        <v>4</v>
      </c>
      <c r="D21" s="15"/>
      <c r="E21" s="15"/>
      <c r="F21" s="15"/>
      <c r="G21" s="15"/>
      <c r="H21" s="16">
        <v>180</v>
      </c>
      <c r="I21" s="15"/>
      <c r="J21" s="17">
        <f>+H21</f>
        <v>180</v>
      </c>
    </row>
    <row r="22" spans="1:10" x14ac:dyDescent="0.35">
      <c r="A22" s="33"/>
      <c r="C22" s="15" t="s">
        <v>5</v>
      </c>
      <c r="D22" s="15"/>
      <c r="E22" s="15"/>
      <c r="F22" s="15"/>
      <c r="G22" s="15"/>
      <c r="H22" s="18">
        <f>+D7</f>
        <v>-70</v>
      </c>
      <c r="I22" s="15"/>
      <c r="J22" s="15"/>
    </row>
    <row r="23" spans="1:10" x14ac:dyDescent="0.35">
      <c r="A23" s="33"/>
      <c r="C23" s="15" t="s">
        <v>43</v>
      </c>
      <c r="D23" s="15"/>
      <c r="E23" s="15"/>
      <c r="F23" s="15"/>
      <c r="G23" s="15"/>
      <c r="H23" s="19">
        <f>SUM(H21:H22)</f>
        <v>110</v>
      </c>
      <c r="I23" s="15"/>
      <c r="J23" s="15"/>
    </row>
    <row r="24" spans="1:10" x14ac:dyDescent="0.35">
      <c r="A24" s="33"/>
      <c r="C24" s="15"/>
      <c r="D24" s="15"/>
      <c r="E24" s="15"/>
      <c r="F24" s="15"/>
      <c r="G24" s="15"/>
      <c r="H24" s="19"/>
      <c r="I24" s="15"/>
      <c r="J24" s="15"/>
    </row>
    <row r="25" spans="1:10" x14ac:dyDescent="0.35">
      <c r="A25" s="33" t="s">
        <v>3</v>
      </c>
      <c r="C25" s="15" t="s">
        <v>6</v>
      </c>
      <c r="D25" s="15"/>
      <c r="E25" s="20">
        <f>+D4</f>
        <v>0.25</v>
      </c>
      <c r="F25" s="17">
        <f>+H23</f>
        <v>110</v>
      </c>
      <c r="G25" s="15"/>
      <c r="H25" s="17">
        <f>+E25*F25</f>
        <v>27.5</v>
      </c>
      <c r="I25" s="15"/>
      <c r="J25" s="15"/>
    </row>
    <row r="26" spans="1:10" x14ac:dyDescent="0.35">
      <c r="A26" s="33"/>
      <c r="C26" s="15" t="s">
        <v>7</v>
      </c>
      <c r="D26" s="15"/>
      <c r="E26" s="20">
        <f>+D4</f>
        <v>0.25</v>
      </c>
      <c r="F26" s="21">
        <f>-D7</f>
        <v>70</v>
      </c>
      <c r="G26" s="15"/>
      <c r="H26" s="17">
        <f>+E26*F26</f>
        <v>17.5</v>
      </c>
      <c r="I26" s="15"/>
      <c r="J26" s="15"/>
    </row>
    <row r="27" spans="1:10" x14ac:dyDescent="0.35">
      <c r="A27" s="33"/>
      <c r="C27" s="15" t="s">
        <v>8</v>
      </c>
      <c r="D27" s="15"/>
      <c r="E27" s="15"/>
      <c r="F27" s="15"/>
      <c r="G27" s="15"/>
      <c r="H27" s="22">
        <f>SUM(H25:H26)</f>
        <v>45</v>
      </c>
      <c r="I27" s="15"/>
      <c r="J27" s="19">
        <f>-H27</f>
        <v>-45</v>
      </c>
    </row>
    <row r="28" spans="1:10" x14ac:dyDescent="0.35">
      <c r="A28" s="33"/>
      <c r="C28" s="15" t="s">
        <v>9</v>
      </c>
      <c r="D28" s="15"/>
      <c r="E28" s="15"/>
      <c r="F28" s="15"/>
      <c r="G28" s="15"/>
      <c r="H28" s="15"/>
      <c r="I28" s="15"/>
      <c r="J28" s="22">
        <f>SUM(J21:J27)</f>
        <v>135</v>
      </c>
    </row>
    <row r="29" spans="1:10" x14ac:dyDescent="0.35">
      <c r="A29" s="33"/>
      <c r="C29" s="15"/>
      <c r="D29" s="15"/>
      <c r="E29" s="15"/>
      <c r="F29" s="15"/>
      <c r="G29" s="15"/>
      <c r="H29" s="15"/>
      <c r="I29" s="15"/>
      <c r="J29" s="15"/>
    </row>
    <row r="30" spans="1:10" x14ac:dyDescent="0.35">
      <c r="A30" s="33"/>
      <c r="C30" s="15" t="s">
        <v>10</v>
      </c>
      <c r="D30" s="17">
        <f>-J27</f>
        <v>45</v>
      </c>
      <c r="E30" s="17">
        <f>+J21</f>
        <v>180</v>
      </c>
      <c r="F30" s="23">
        <f>+D30/E30</f>
        <v>0.25</v>
      </c>
      <c r="G30" s="15"/>
      <c r="H30" s="15"/>
      <c r="I30" s="15"/>
      <c r="J30" s="15"/>
    </row>
    <row r="31" spans="1:10" x14ac:dyDescent="0.35">
      <c r="A31" s="33"/>
    </row>
    <row r="32" spans="1:10" x14ac:dyDescent="0.35">
      <c r="A32" s="33"/>
    </row>
    <row r="33" spans="1:12" x14ac:dyDescent="0.35">
      <c r="A33" s="50" t="s">
        <v>48</v>
      </c>
      <c r="B33" s="43" t="s">
        <v>44</v>
      </c>
      <c r="C33" s="43" t="s">
        <v>44</v>
      </c>
      <c r="D33" s="43" t="s">
        <v>15</v>
      </c>
      <c r="E33" s="52" t="s">
        <v>11</v>
      </c>
      <c r="F33" s="52"/>
      <c r="G33" s="43" t="s">
        <v>12</v>
      </c>
      <c r="H33" s="43" t="s">
        <v>13</v>
      </c>
      <c r="I33" s="43" t="s">
        <v>14</v>
      </c>
    </row>
    <row r="34" spans="1:12" x14ac:dyDescent="0.35">
      <c r="A34" s="33"/>
      <c r="B34" s="44" t="s">
        <v>45</v>
      </c>
      <c r="C34" s="44"/>
      <c r="D34" s="44"/>
      <c r="E34" s="49" t="s">
        <v>16</v>
      </c>
      <c r="F34" s="46" t="s">
        <v>17</v>
      </c>
      <c r="G34" s="44" t="s">
        <v>18</v>
      </c>
      <c r="H34" s="44"/>
      <c r="I34" s="44"/>
    </row>
    <row r="35" spans="1:12" x14ac:dyDescent="0.35">
      <c r="B35" s="47">
        <v>1070</v>
      </c>
      <c r="C35" s="48" t="s">
        <v>19</v>
      </c>
      <c r="D35" s="1">
        <f>IF(D5&lt;0,-D5*D4,0)</f>
        <v>7.5</v>
      </c>
      <c r="E35" s="1">
        <f>+L41</f>
        <v>-7.5</v>
      </c>
      <c r="F35" s="2"/>
      <c r="G35" s="1"/>
      <c r="H35" s="2"/>
      <c r="I35" s="1"/>
    </row>
    <row r="36" spans="1:12" x14ac:dyDescent="0.35">
      <c r="B36" s="47">
        <v>2120</v>
      </c>
      <c r="C36" s="48" t="s">
        <v>16</v>
      </c>
      <c r="D36" s="1">
        <f>IF(D5&gt;0,-D5*D4,0)</f>
        <v>0</v>
      </c>
      <c r="E36" s="1">
        <f>L42</f>
        <v>-10</v>
      </c>
      <c r="F36" s="2"/>
      <c r="G36" s="1">
        <f>SUM(D36:F36)</f>
        <v>-10</v>
      </c>
      <c r="H36" s="2"/>
      <c r="I36" s="1">
        <f>+G36</f>
        <v>-10</v>
      </c>
    </row>
    <row r="37" spans="1:12" x14ac:dyDescent="0.35">
      <c r="B37" s="47">
        <v>2500</v>
      </c>
      <c r="C37" s="48" t="s">
        <v>6</v>
      </c>
      <c r="D37" s="2"/>
      <c r="E37" s="2"/>
      <c r="F37" s="1">
        <f>-F38</f>
        <v>-27.5</v>
      </c>
      <c r="G37" s="1">
        <f t="shared" ref="G37:G38" si="0">SUM(D37:F37)</f>
        <v>-27.5</v>
      </c>
      <c r="H37" s="2"/>
      <c r="I37" s="1">
        <f>+G37</f>
        <v>-27.5</v>
      </c>
    </row>
    <row r="38" spans="1:12" x14ac:dyDescent="0.35">
      <c r="B38" s="47">
        <v>8610</v>
      </c>
      <c r="C38" s="48" t="s">
        <v>8</v>
      </c>
      <c r="D38" s="2"/>
      <c r="E38" s="1">
        <f>+H26</f>
        <v>17.5</v>
      </c>
      <c r="F38" s="1">
        <f>+H25</f>
        <v>27.5</v>
      </c>
      <c r="G38" s="1">
        <f t="shared" si="0"/>
        <v>45</v>
      </c>
      <c r="H38" s="1">
        <f>+G38</f>
        <v>45</v>
      </c>
      <c r="I38" s="2"/>
    </row>
    <row r="39" spans="1:12" ht="13.3" hidden="1" thickBot="1" x14ac:dyDescent="0.4"/>
    <row r="40" spans="1:12" hidden="1" x14ac:dyDescent="0.35">
      <c r="B40" s="24"/>
      <c r="C40" s="24"/>
      <c r="D40" s="8" t="s">
        <v>22</v>
      </c>
      <c r="E40" s="8" t="s">
        <v>23</v>
      </c>
      <c r="F40" s="53" t="s">
        <v>24</v>
      </c>
      <c r="G40" s="54"/>
      <c r="H40" s="55"/>
      <c r="I40" s="56" t="s">
        <v>25</v>
      </c>
      <c r="J40" s="57"/>
      <c r="K40" s="58"/>
      <c r="L40" s="9" t="s">
        <v>26</v>
      </c>
    </row>
    <row r="41" spans="1:12" hidden="1" x14ac:dyDescent="0.35">
      <c r="B41" s="3">
        <v>1070</v>
      </c>
      <c r="C41" s="4" t="s">
        <v>19</v>
      </c>
      <c r="D41" s="25">
        <f>+D35</f>
        <v>7.5</v>
      </c>
      <c r="E41" s="25"/>
      <c r="F41" s="26"/>
      <c r="G41" s="26">
        <f>IF(G49=0,0,IF(G49=1,-D41,0))</f>
        <v>-7.5</v>
      </c>
      <c r="H41" s="26">
        <f>-H43</f>
        <v>0</v>
      </c>
      <c r="I41" s="26">
        <f>-I43</f>
        <v>0</v>
      </c>
      <c r="J41" s="26">
        <f>IF(J49=1,-J43-J42,0)</f>
        <v>0</v>
      </c>
      <c r="K41" s="27"/>
      <c r="L41" s="28">
        <f t="shared" ref="L41:L43" si="1">SUM(F41:K41)</f>
        <v>-7.5</v>
      </c>
    </row>
    <row r="42" spans="1:12" hidden="1" x14ac:dyDescent="0.35">
      <c r="B42" s="5">
        <v>2120</v>
      </c>
      <c r="C42" s="5" t="s">
        <v>16</v>
      </c>
      <c r="D42" s="25">
        <f>+D36</f>
        <v>0</v>
      </c>
      <c r="E42" s="25"/>
      <c r="F42" s="26">
        <f>IF(F49=1,-F43,0)</f>
        <v>0</v>
      </c>
      <c r="G42" s="26">
        <f>-G43-G41</f>
        <v>-10</v>
      </c>
      <c r="H42" s="26">
        <v>0</v>
      </c>
      <c r="I42" s="26"/>
      <c r="J42" s="26">
        <f>IF(J49=1,-D42,0)</f>
        <v>0</v>
      </c>
      <c r="K42" s="27">
        <f>-K43</f>
        <v>0</v>
      </c>
      <c r="L42" s="28">
        <f t="shared" si="1"/>
        <v>-10</v>
      </c>
    </row>
    <row r="43" spans="1:12" ht="13.3" hidden="1" thickBot="1" x14ac:dyDescent="0.4">
      <c r="B43" s="5">
        <v>8620</v>
      </c>
      <c r="C43" s="5" t="s">
        <v>27</v>
      </c>
      <c r="D43" s="25"/>
      <c r="E43" s="25">
        <f>H26</f>
        <v>17.5</v>
      </c>
      <c r="F43" s="26">
        <f t="shared" ref="F43:K43" si="2">IF(F49=1,$E43,0)</f>
        <v>0</v>
      </c>
      <c r="G43" s="26">
        <f t="shared" si="2"/>
        <v>17.5</v>
      </c>
      <c r="H43" s="26">
        <f t="shared" si="2"/>
        <v>0</v>
      </c>
      <c r="I43" s="26">
        <f t="shared" si="2"/>
        <v>0</v>
      </c>
      <c r="J43" s="26">
        <f t="shared" si="2"/>
        <v>0</v>
      </c>
      <c r="K43" s="27">
        <f t="shared" si="2"/>
        <v>0</v>
      </c>
      <c r="L43" s="29">
        <f t="shared" si="1"/>
        <v>17.5</v>
      </c>
    </row>
    <row r="44" spans="1:12" hidden="1" x14ac:dyDescent="0.35">
      <c r="B44" s="6"/>
      <c r="C44" s="6" t="s">
        <v>28</v>
      </c>
      <c r="D44" s="30"/>
      <c r="E44" s="31"/>
      <c r="F44" s="32">
        <f>IF($E43&gt;0,1,0)</f>
        <v>1</v>
      </c>
      <c r="G44" s="32">
        <f>IF($E43&gt;0,1,0)</f>
        <v>1</v>
      </c>
      <c r="H44" s="32">
        <f>IF($E43&gt;0,1,0)</f>
        <v>1</v>
      </c>
      <c r="I44" s="32">
        <f>IF($E43&lt;0,1,0)</f>
        <v>0</v>
      </c>
      <c r="J44" s="32">
        <f>IF($E43&lt;0,1,0)</f>
        <v>0</v>
      </c>
      <c r="K44" s="32">
        <f>IF($E43&lt;0,1,0)</f>
        <v>0</v>
      </c>
    </row>
    <row r="45" spans="1:12" hidden="1" x14ac:dyDescent="0.35">
      <c r="F45" s="33" t="s">
        <v>29</v>
      </c>
      <c r="G45" s="33" t="s">
        <v>30</v>
      </c>
      <c r="H45" s="33" t="s">
        <v>31</v>
      </c>
      <c r="I45" s="33" t="s">
        <v>32</v>
      </c>
      <c r="J45" s="33" t="s">
        <v>30</v>
      </c>
      <c r="K45" s="33" t="s">
        <v>31</v>
      </c>
    </row>
    <row r="46" spans="1:12" hidden="1" x14ac:dyDescent="0.35">
      <c r="F46" s="33" t="s">
        <v>33</v>
      </c>
      <c r="G46" s="33" t="s">
        <v>34</v>
      </c>
      <c r="H46" s="33" t="s">
        <v>34</v>
      </c>
      <c r="I46" s="33" t="s">
        <v>35</v>
      </c>
      <c r="J46" s="33" t="s">
        <v>36</v>
      </c>
      <c r="K46" s="33" t="s">
        <v>36</v>
      </c>
    </row>
    <row r="47" spans="1:12" hidden="1" x14ac:dyDescent="0.35">
      <c r="F47" s="33" t="s">
        <v>37</v>
      </c>
      <c r="G47" s="33" t="s">
        <v>37</v>
      </c>
      <c r="H47" s="33" t="s">
        <v>37</v>
      </c>
      <c r="I47" s="33" t="s">
        <v>37</v>
      </c>
      <c r="J47" s="33" t="s">
        <v>37</v>
      </c>
      <c r="K47" s="33" t="s">
        <v>37</v>
      </c>
    </row>
    <row r="48" spans="1:12" hidden="1" x14ac:dyDescent="0.35">
      <c r="C48" s="10" t="s">
        <v>38</v>
      </c>
      <c r="F48" s="33">
        <f>IF($D42&lt;0,1,0)</f>
        <v>0</v>
      </c>
      <c r="G48" s="33">
        <f>IF($D41=0,0,IF(D41-E43&lt;0,1,0))</f>
        <v>1</v>
      </c>
      <c r="H48" s="33">
        <f>IF(($D41-E43)&gt;0,1,0)</f>
        <v>0</v>
      </c>
      <c r="I48" s="33">
        <f>IF($D41&gt;0,1,0)</f>
        <v>1</v>
      </c>
      <c r="J48" s="33">
        <f>IF(D42=0,0,IF(D42-E43&gt;0,1,0))</f>
        <v>0</v>
      </c>
      <c r="K48" s="33">
        <f>IF(D42=0,0,IF(D42-E42&lt;0,1,0))</f>
        <v>0</v>
      </c>
    </row>
    <row r="49" spans="3:11" hidden="1" x14ac:dyDescent="0.35">
      <c r="C49" s="34" t="s">
        <v>13</v>
      </c>
      <c r="D49" s="34"/>
      <c r="E49" s="34"/>
      <c r="F49" s="35">
        <f>IF(F44+F48=2,1,0)</f>
        <v>0</v>
      </c>
      <c r="G49" s="35">
        <f t="shared" ref="G49:I49" si="3">IF(G44+G48=2,1,0)</f>
        <v>1</v>
      </c>
      <c r="H49" s="35">
        <f t="shared" si="3"/>
        <v>0</v>
      </c>
      <c r="I49" s="35">
        <f t="shared" si="3"/>
        <v>0</v>
      </c>
      <c r="J49" s="35">
        <f>IF(J44+J48=2,1,0)</f>
        <v>0</v>
      </c>
      <c r="K49" s="35">
        <f>IF(K44+K48=2,1,0)</f>
        <v>0</v>
      </c>
    </row>
    <row r="50" spans="3:11" hidden="1" x14ac:dyDescent="0.35"/>
    <row r="51" spans="3:11" hidden="1" x14ac:dyDescent="0.35"/>
    <row r="52" spans="3:11" hidden="1" x14ac:dyDescent="0.35"/>
    <row r="53" spans="3:11" hidden="1" x14ac:dyDescent="0.35"/>
    <row r="54" spans="3:11" hidden="1" x14ac:dyDescent="0.35"/>
    <row r="55" spans="3:11" hidden="1" x14ac:dyDescent="0.35"/>
    <row r="56" spans="3:11" hidden="1" x14ac:dyDescent="0.35"/>
    <row r="57" spans="3:11" hidden="1" x14ac:dyDescent="0.35">
      <c r="E57" s="59" t="s">
        <v>39</v>
      </c>
      <c r="F57" s="59"/>
      <c r="H57" s="59" t="s">
        <v>40</v>
      </c>
      <c r="I57" s="59"/>
    </row>
    <row r="58" spans="3:11" s="33" customFormat="1" hidden="1" x14ac:dyDescent="0.35">
      <c r="E58" s="36" t="s">
        <v>20</v>
      </c>
      <c r="F58" s="37" t="s">
        <v>21</v>
      </c>
      <c r="H58" s="37" t="s">
        <v>20</v>
      </c>
      <c r="I58" s="37" t="s">
        <v>21</v>
      </c>
    </row>
    <row r="59" spans="3:11" hidden="1" x14ac:dyDescent="0.35">
      <c r="E59" s="38"/>
      <c r="F59" s="39"/>
      <c r="H59" s="39"/>
      <c r="I59" s="39"/>
    </row>
    <row r="60" spans="3:11" hidden="1" x14ac:dyDescent="0.35">
      <c r="E60" s="40"/>
      <c r="F60" s="39"/>
      <c r="H60" s="39"/>
      <c r="I60" s="39"/>
    </row>
    <row r="61" spans="3:11" hidden="1" x14ac:dyDescent="0.35">
      <c r="E61" s="33">
        <v>30</v>
      </c>
      <c r="F61" s="41"/>
      <c r="H61" s="39"/>
      <c r="I61" s="39"/>
    </row>
    <row r="62" spans="3:11" hidden="1" x14ac:dyDescent="0.35">
      <c r="H62" s="39"/>
      <c r="I62" s="39"/>
    </row>
    <row r="63" spans="3:11" hidden="1" x14ac:dyDescent="0.35">
      <c r="H63" s="39"/>
      <c r="I63" s="36">
        <v>40</v>
      </c>
    </row>
    <row r="64" spans="3:11" hidden="1" x14ac:dyDescent="0.35">
      <c r="H64" s="41"/>
    </row>
  </sheetData>
  <mergeCells count="5">
    <mergeCell ref="E57:F57"/>
    <mergeCell ref="H57:I57"/>
    <mergeCell ref="E33:F33"/>
    <mergeCell ref="F40:H40"/>
    <mergeCell ref="I40:K40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16-5 Skjema</vt:lpstr>
      <vt:lpstr>16-5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2015-11-04T09:04:53Z</dcterms:created>
  <dcterms:modified xsi:type="dcterms:W3CDTF">2017-10-08T14:22:25Z</dcterms:modified>
</cp:coreProperties>
</file>